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ASEG 2019\1ER TRIMESTRE\Formatos Digital\"/>
    </mc:Choice>
  </mc:AlternateContent>
  <bookViews>
    <workbookView xWindow="0" yWindow="0" windowWidth="21600" windowHeight="10080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31" i="4" l="1"/>
  <c r="H21" i="4"/>
  <c r="H39" i="4" s="1"/>
  <c r="E21" i="4"/>
  <c r="E16" i="4"/>
  <c r="H16" i="4"/>
  <c r="E39" i="4" l="1"/>
</calcChain>
</file>

<file path=xl/sharedStrings.xml><?xml version="1.0" encoding="utf-8"?>
<sst xmlns="http://schemas.openxmlformats.org/spreadsheetml/2006/main" count="100" uniqueCount="52">
  <si>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</si>
  <si>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</si>
  <si>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</si>
  <si>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</si>
  <si>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</si>
  <si>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</si>
  <si>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</si>
  <si>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</si>
  <si>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</si>
  <si>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</si>
  <si>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</si>
  <si>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</si>
  <si>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</si>
  <si>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</si>
  <si>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</si>
  <si>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</si>
  <si>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</si>
  <si>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</si>
  <si>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</si>
  <si>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</si>
  <si>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</si>
  <si>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</si>
  <si>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</si>
  <si>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</si>
  <si>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</si>
  <si>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</si>
  <si>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</si>
  <si>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</si>
  <si>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</si>
  <si>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</si>
  <si>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</si>
  <si>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</si>
  <si>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</si>
  <si>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</si>
  <si>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</si>
  <si>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</si>
  <si>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</si>
  <si>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</si>
  <si>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</si>
  <si>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</si>
  <si>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</si>
  <si>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</si>
  <si>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</si>
  <si>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</si>
  <si>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</si>
  <si>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</si>
  <si>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MUNICIPIO OCAMPO
ESTADO ANALÍTICO DE INGRESOS
DEL 1 DE ENERO AL 31 DE MARZO DEL 2019</t>
  </si>
  <si>
    <t>Bajo protesta de decir verdad declaramos que los Estados Financieros y sus Notas son razonablemente correctos y responsabilidad del emisor</t>
  </si>
  <si>
    <t>ING. MA GUADALUPE RODRIGUEZ MARTINEZ</t>
  </si>
  <si>
    <t>C.P. OLIVIA ORTIZ PEREZ</t>
  </si>
  <si>
    <t>PRESIDENTE MUNICIPAL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</si>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</sst>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1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7" fillId="0" borderId="0" xfId="9" applyFont="1" applyAlignment="1" applyProtection="1">
      <alignment horizontal="center" vertical="top" wrapText="1"/>
      <protection locked="0"/>
    </xf>
    <xf numFmtId="4" fontId="7" fillId="0" borderId="0" xfId="9" applyNumberFormat="1" applyFont="1" applyAlignment="1" applyProtection="1">
      <alignment horizontal="center" vertical="top"/>
      <protection locked="0"/>
    </xf>
    <xf numFmtId="0" fontId="0" fillId="3" borderId="11" xfId="0" applyFont="1" applyFill="1" applyBorder="1" applyAlignment="1">
      <alignment horizontal="left" vertical="top" wrapText="1"/>
    </xf>
    <xf numFmtId="0" fontId="8" fillId="0" borderId="0" xfId="9" applyFont="1" applyAlignment="1" applyProtection="1">
      <alignment horizontal="center" vertical="top" wrapText="1"/>
      <protection locked="0"/>
    </xf>
    <xf numFmtId="4" fontId="8" fillId="0" borderId="0" xfId="9" applyNumberFormat="1" applyFont="1" applyAlignment="1" applyProtection="1">
      <alignment horizontal="center" vertical="top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zoomScaleNormal="100" workbookViewId="0">
      <selection activeCell="E46" sqref="E46:H46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2" t="s">
        <v>46</v>
      </c>
      <c r="B1" s="53"/>
      <c r="C1" s="53"/>
      <c r="D1" s="53"/>
      <c r="E1" s="53"/>
      <c r="F1" s="53"/>
      <c r="G1" s="53"/>
      <c r="H1" s="54"/>
    </row>
    <row r="2" spans="1:9" s="3" customFormat="1" x14ac:dyDescent="0.2">
      <c r="A2" s="55" t="s">
        <v>15</v>
      </c>
      <c r="B2" s="56"/>
      <c r="C2" s="53" t="s">
        <v>23</v>
      </c>
      <c r="D2" s="53"/>
      <c r="E2" s="53"/>
      <c r="F2" s="53"/>
      <c r="G2" s="53"/>
      <c r="H2" s="61" t="s">
        <v>20</v>
      </c>
    </row>
    <row r="3" spans="1:9" s="1" customFormat="1" ht="24.95" customHeight="1" x14ac:dyDescent="0.2">
      <c r="A3" s="57"/>
      <c r="B3" s="58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62"/>
    </row>
    <row r="4" spans="1:9" s="1" customFormat="1" x14ac:dyDescent="0.2">
      <c r="A4" s="59"/>
      <c r="B4" s="60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9" x14ac:dyDescent="0.2">
      <c r="A5" s="33"/>
      <c r="B5" s="41" t="s">
        <v>0</v>
      </c>
      <c r="C5" s="21">
        <v>5323817.9000000004</v>
      </c>
      <c r="D5" s="21">
        <v>0</v>
      </c>
      <c r="E5" s="21">
        <f>C5+D5</f>
        <v>5323817.9000000004</v>
      </c>
      <c r="F5" s="21">
        <v>4984712.78</v>
      </c>
      <c r="G5" s="21">
        <v>4984712.78</v>
      </c>
      <c r="H5" s="21">
        <f>G5-C5</f>
        <v>-339105.12000000011</v>
      </c>
      <c r="I5" s="43" t="s">
        <v>35</v>
      </c>
    </row>
    <row r="6" spans="1:9" x14ac:dyDescent="0.2">
      <c r="A6" s="34"/>
      <c r="B6" s="42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3" t="s">
        <v>45</v>
      </c>
    </row>
    <row r="7" spans="1:9" x14ac:dyDescent="0.2">
      <c r="A7" s="33"/>
      <c r="B7" s="41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3" t="s">
        <v>36</v>
      </c>
    </row>
    <row r="8" spans="1:9" x14ac:dyDescent="0.2">
      <c r="A8" s="33"/>
      <c r="B8" s="41" t="s">
        <v>3</v>
      </c>
      <c r="C8" s="22">
        <v>11360100.66</v>
      </c>
      <c r="D8" s="22">
        <v>0</v>
      </c>
      <c r="E8" s="22">
        <f t="shared" si="0"/>
        <v>11360100.66</v>
      </c>
      <c r="F8" s="22">
        <v>3908325.68</v>
      </c>
      <c r="G8" s="22">
        <v>3908325.68</v>
      </c>
      <c r="H8" s="22">
        <f t="shared" si="1"/>
        <v>-7451774.9800000004</v>
      </c>
      <c r="I8" s="43" t="s">
        <v>37</v>
      </c>
    </row>
    <row r="9" spans="1:9" x14ac:dyDescent="0.2">
      <c r="A9" s="33"/>
      <c r="B9" s="41" t="s">
        <v>4</v>
      </c>
      <c r="C9" s="22">
        <v>1097607.6799999999</v>
      </c>
      <c r="D9" s="22">
        <v>14701.7</v>
      </c>
      <c r="E9" s="22">
        <f t="shared" si="0"/>
        <v>1112309.3799999999</v>
      </c>
      <c r="F9" s="22">
        <v>88846.79</v>
      </c>
      <c r="G9" s="22">
        <v>88788.23</v>
      </c>
      <c r="H9" s="22">
        <f t="shared" si="1"/>
        <v>-1008819.45</v>
      </c>
      <c r="I9" s="43" t="s">
        <v>38</v>
      </c>
    </row>
    <row r="10" spans="1:9" x14ac:dyDescent="0.2">
      <c r="A10" s="34"/>
      <c r="B10" s="42" t="s">
        <v>5</v>
      </c>
      <c r="C10" s="22">
        <v>695232.43</v>
      </c>
      <c r="D10" s="22">
        <v>0</v>
      </c>
      <c r="E10" s="22">
        <f t="shared" ref="E10:E13" si="2">C10+D10</f>
        <v>695232.43</v>
      </c>
      <c r="F10" s="22">
        <v>108643.72</v>
      </c>
      <c r="G10" s="22">
        <v>108643.72</v>
      </c>
      <c r="H10" s="22">
        <f t="shared" ref="H10:H13" si="3">G10-C10</f>
        <v>-586588.71000000008</v>
      </c>
      <c r="I10" s="43" t="s">
        <v>39</v>
      </c>
    </row>
    <row r="11" spans="1:9" x14ac:dyDescent="0.2">
      <c r="A11" s="38"/>
      <c r="B11" s="41" t="s">
        <v>25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3" t="s">
        <v>40</v>
      </c>
    </row>
    <row r="12" spans="1:9" ht="22.5" x14ac:dyDescent="0.2">
      <c r="A12" s="38"/>
      <c r="B12" s="41" t="s">
        <v>26</v>
      </c>
      <c r="C12" s="22">
        <v>92514933.230000004</v>
      </c>
      <c r="D12" s="22">
        <v>7359320.75</v>
      </c>
      <c r="E12" s="22">
        <f t="shared" si="2"/>
        <v>99874253.980000004</v>
      </c>
      <c r="F12" s="22">
        <v>29987152.129999999</v>
      </c>
      <c r="G12" s="22">
        <v>29987152.129999999</v>
      </c>
      <c r="H12" s="22">
        <f t="shared" si="3"/>
        <v>-62527781.100000009</v>
      </c>
      <c r="I12" s="43" t="s">
        <v>41</v>
      </c>
    </row>
    <row r="13" spans="1:9" ht="22.5" x14ac:dyDescent="0.2">
      <c r="A13" s="38"/>
      <c r="B13" s="41" t="s">
        <v>27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3" t="s">
        <v>42</v>
      </c>
    </row>
    <row r="14" spans="1:9" x14ac:dyDescent="0.2">
      <c r="A14" s="33"/>
      <c r="B14" s="41" t="s">
        <v>6</v>
      </c>
      <c r="C14" s="22">
        <v>0</v>
      </c>
      <c r="D14" s="22">
        <v>3250547.37</v>
      </c>
      <c r="E14" s="22">
        <f t="shared" ref="E14" si="4">C14+D14</f>
        <v>3250547.37</v>
      </c>
      <c r="F14" s="22">
        <v>0</v>
      </c>
      <c r="G14" s="22">
        <v>0</v>
      </c>
      <c r="H14" s="22">
        <f t="shared" ref="H14" si="5">G14-C14</f>
        <v>0</v>
      </c>
      <c r="I14" s="43" t="s">
        <v>43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3" t="s">
        <v>44</v>
      </c>
    </row>
    <row r="16" spans="1:9" x14ac:dyDescent="0.2">
      <c r="A16" s="9"/>
      <c r="B16" s="10" t="s">
        <v>14</v>
      </c>
      <c r="C16" s="23">
        <f>SUM(C5:C14)</f>
        <v>110991691.90000001</v>
      </c>
      <c r="D16" s="23">
        <f t="shared" ref="D16:H16" si="6">SUM(D5:D14)</f>
        <v>10624569.82</v>
      </c>
      <c r="E16" s="23">
        <f t="shared" si="6"/>
        <v>121616261.72000001</v>
      </c>
      <c r="F16" s="23">
        <f t="shared" si="6"/>
        <v>39077681.100000001</v>
      </c>
      <c r="G16" s="11">
        <f t="shared" si="6"/>
        <v>39077622.539999999</v>
      </c>
      <c r="H16" s="12">
        <f t="shared" si="6"/>
        <v>-71914069.360000014</v>
      </c>
      <c r="I16" s="43" t="s">
        <v>44</v>
      </c>
    </row>
    <row r="17" spans="1:9" x14ac:dyDescent="0.2">
      <c r="A17" s="35"/>
      <c r="B17" s="29"/>
      <c r="C17" s="30"/>
      <c r="D17" s="30"/>
      <c r="E17" s="36"/>
      <c r="F17" s="31" t="s">
        <v>22</v>
      </c>
      <c r="G17" s="37"/>
      <c r="H17" s="27"/>
      <c r="I17" s="43" t="s">
        <v>44</v>
      </c>
    </row>
    <row r="18" spans="1:9" x14ac:dyDescent="0.2">
      <c r="A18" s="63" t="s">
        <v>24</v>
      </c>
      <c r="B18" s="64"/>
      <c r="C18" s="53" t="s">
        <v>23</v>
      </c>
      <c r="D18" s="53"/>
      <c r="E18" s="53"/>
      <c r="F18" s="53"/>
      <c r="G18" s="53"/>
      <c r="H18" s="61" t="s">
        <v>20</v>
      </c>
      <c r="I18" s="43" t="s">
        <v>44</v>
      </c>
    </row>
    <row r="19" spans="1:9" ht="22.5" x14ac:dyDescent="0.2">
      <c r="A19" s="65"/>
      <c r="B19" s="66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62"/>
      <c r="I19" s="43" t="s">
        <v>44</v>
      </c>
    </row>
    <row r="20" spans="1:9" x14ac:dyDescent="0.2">
      <c r="A20" s="67"/>
      <c r="B20" s="68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  <c r="I20" s="43" t="s">
        <v>44</v>
      </c>
    </row>
    <row r="21" spans="1:9" x14ac:dyDescent="0.2">
      <c r="A21" s="39" t="s">
        <v>28</v>
      </c>
      <c r="B21" s="15"/>
      <c r="C21" s="24">
        <f t="shared" ref="C21:H21" si="7">SUM(C22+C23+C24+C25+C26+C27+C28+C29)</f>
        <v>110991691.90000001</v>
      </c>
      <c r="D21" s="24">
        <f t="shared" si="7"/>
        <v>7374022.4500000002</v>
      </c>
      <c r="E21" s="24">
        <f t="shared" si="7"/>
        <v>113041896.45</v>
      </c>
      <c r="F21" s="24">
        <f t="shared" si="7"/>
        <v>39077681.100000001</v>
      </c>
      <c r="G21" s="24">
        <f t="shared" si="7"/>
        <v>39077622.539999999</v>
      </c>
      <c r="H21" s="24">
        <f t="shared" si="7"/>
        <v>-71914069.360000014</v>
      </c>
      <c r="I21" s="43" t="s">
        <v>44</v>
      </c>
    </row>
    <row r="22" spans="1:9" x14ac:dyDescent="0.2">
      <c r="A22" s="16"/>
      <c r="B22" s="17" t="s">
        <v>0</v>
      </c>
      <c r="C22" s="25">
        <v>5323817.9000000004</v>
      </c>
      <c r="D22" s="25">
        <v>0</v>
      </c>
      <c r="E22" s="25">
        <v>0</v>
      </c>
      <c r="F22" s="25">
        <v>4984712.78</v>
      </c>
      <c r="G22" s="25">
        <v>4984712.78</v>
      </c>
      <c r="H22" s="25">
        <f t="shared" ref="H22:H25" si="8">G22-C22</f>
        <v>-339105.12000000011</v>
      </c>
      <c r="I22" s="43" t="s">
        <v>35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ref="E23:E25" si="9">C23+D23</f>
        <v>0</v>
      </c>
      <c r="F23" s="25">
        <v>0</v>
      </c>
      <c r="G23" s="25">
        <v>0</v>
      </c>
      <c r="H23" s="25">
        <f t="shared" si="8"/>
        <v>0</v>
      </c>
      <c r="I23" s="43" t="s">
        <v>45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9"/>
        <v>0</v>
      </c>
      <c r="F24" s="25">
        <v>0</v>
      </c>
      <c r="G24" s="25">
        <v>0</v>
      </c>
      <c r="H24" s="25">
        <f t="shared" si="8"/>
        <v>0</v>
      </c>
      <c r="I24" s="43" t="s">
        <v>36</v>
      </c>
    </row>
    <row r="25" spans="1:9" x14ac:dyDescent="0.2">
      <c r="A25" s="16"/>
      <c r="B25" s="17" t="s">
        <v>3</v>
      </c>
      <c r="C25" s="25">
        <v>11360100.66</v>
      </c>
      <c r="D25" s="25">
        <v>0</v>
      </c>
      <c r="E25" s="25">
        <f t="shared" si="9"/>
        <v>11360100.66</v>
      </c>
      <c r="F25" s="25">
        <v>3908325.68</v>
      </c>
      <c r="G25" s="25">
        <v>3908325.68</v>
      </c>
      <c r="H25" s="25">
        <f t="shared" si="8"/>
        <v>-7451774.9800000004</v>
      </c>
      <c r="I25" s="43" t="s">
        <v>37</v>
      </c>
    </row>
    <row r="26" spans="1:9" x14ac:dyDescent="0.2">
      <c r="A26" s="16"/>
      <c r="B26" s="17" t="s">
        <v>29</v>
      </c>
      <c r="C26" s="25">
        <v>1097607.6799999999</v>
      </c>
      <c r="D26" s="25">
        <v>14701.7</v>
      </c>
      <c r="E26" s="25">
        <f t="shared" ref="E26" si="10">C26+D26</f>
        <v>1112309.3799999999</v>
      </c>
      <c r="F26" s="25">
        <v>88846.79</v>
      </c>
      <c r="G26" s="25">
        <v>88788.23</v>
      </c>
      <c r="H26" s="25">
        <f t="shared" ref="H26" si="11">G26-C26</f>
        <v>-1008819.45</v>
      </c>
      <c r="I26" s="43" t="s">
        <v>38</v>
      </c>
    </row>
    <row r="27" spans="1:9" x14ac:dyDescent="0.2">
      <c r="A27" s="16"/>
      <c r="B27" s="17" t="s">
        <v>30</v>
      </c>
      <c r="C27" s="25">
        <v>695232.43</v>
      </c>
      <c r="D27" s="25">
        <v>0</v>
      </c>
      <c r="E27" s="25">
        <f t="shared" ref="E27:E29" si="12">C27+D27</f>
        <v>695232.43</v>
      </c>
      <c r="F27" s="25">
        <v>108643.72</v>
      </c>
      <c r="G27" s="25">
        <v>108643.72</v>
      </c>
      <c r="H27" s="25">
        <f t="shared" ref="H27:H29" si="13">G27-C27</f>
        <v>-586588.71000000008</v>
      </c>
      <c r="I27" s="43" t="s">
        <v>39</v>
      </c>
    </row>
    <row r="28" spans="1:9" ht="22.5" x14ac:dyDescent="0.2">
      <c r="A28" s="16"/>
      <c r="B28" s="17" t="s">
        <v>31</v>
      </c>
      <c r="C28" s="25">
        <v>92514933.230000004</v>
      </c>
      <c r="D28" s="25">
        <v>7359320.75</v>
      </c>
      <c r="E28" s="25">
        <f t="shared" si="12"/>
        <v>99874253.980000004</v>
      </c>
      <c r="F28" s="25">
        <v>29987152.129999999</v>
      </c>
      <c r="G28" s="25">
        <v>29987152.129999999</v>
      </c>
      <c r="H28" s="25">
        <f t="shared" si="13"/>
        <v>-62527781.100000009</v>
      </c>
      <c r="I28" s="43" t="s">
        <v>41</v>
      </c>
    </row>
    <row r="29" spans="1:9" ht="22.5" x14ac:dyDescent="0.2">
      <c r="A29" s="16"/>
      <c r="B29" s="17" t="s">
        <v>27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3" t="s">
        <v>42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3" t="s">
        <v>44</v>
      </c>
    </row>
    <row r="31" spans="1:9" x14ac:dyDescent="0.2">
      <c r="A31" s="39" t="s">
        <v>7</v>
      </c>
      <c r="B31" s="15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3" t="s">
        <v>44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3" t="s">
        <v>45</v>
      </c>
    </row>
    <row r="33" spans="1:9" x14ac:dyDescent="0.2">
      <c r="A33" s="16"/>
      <c r="B33" s="17" t="s">
        <v>32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3" t="s">
        <v>38</v>
      </c>
    </row>
    <row r="34" spans="1:9" x14ac:dyDescent="0.2">
      <c r="A34" s="16"/>
      <c r="B34" s="17" t="s">
        <v>33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3" t="s">
        <v>40</v>
      </c>
    </row>
    <row r="35" spans="1:9" ht="22.5" x14ac:dyDescent="0.2">
      <c r="A35" s="16"/>
      <c r="B35" s="17" t="s">
        <v>27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3" t="s">
        <v>42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3" t="s">
        <v>44</v>
      </c>
    </row>
    <row r="37" spans="1:9" x14ac:dyDescent="0.2">
      <c r="A37" s="40" t="s">
        <v>34</v>
      </c>
      <c r="B37" s="18"/>
      <c r="C37" s="26">
        <f t="shared" ref="C37:H37" si="17">SUM(C38)</f>
        <v>0</v>
      </c>
      <c r="D37" s="26">
        <f t="shared" si="17"/>
        <v>3250547.37</v>
      </c>
      <c r="E37" s="26">
        <f t="shared" si="17"/>
        <v>3250547.37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3" t="s">
        <v>44</v>
      </c>
    </row>
    <row r="38" spans="1:9" x14ac:dyDescent="0.2">
      <c r="A38" s="14"/>
      <c r="B38" s="17" t="s">
        <v>6</v>
      </c>
      <c r="C38" s="25">
        <v>0</v>
      </c>
      <c r="D38" s="25">
        <v>3250547.37</v>
      </c>
      <c r="E38" s="25">
        <f>C38+D38</f>
        <v>3250547.37</v>
      </c>
      <c r="F38" s="25">
        <v>0</v>
      </c>
      <c r="G38" s="25">
        <v>0</v>
      </c>
      <c r="H38" s="25">
        <f>G38-C38</f>
        <v>0</v>
      </c>
      <c r="I38" s="43" t="s">
        <v>43</v>
      </c>
    </row>
    <row r="39" spans="1:9" x14ac:dyDescent="0.2">
      <c r="A39" s="19"/>
      <c r="B39" s="20" t="s">
        <v>14</v>
      </c>
      <c r="C39" s="23">
        <f>SUM(C37+C31+C21)</f>
        <v>110991691.90000001</v>
      </c>
      <c r="D39" s="23">
        <f t="shared" ref="D39:H39" si="18">SUM(D37+D31+D21)</f>
        <v>10624569.82</v>
      </c>
      <c r="E39" s="23">
        <f t="shared" si="18"/>
        <v>116292443.82000001</v>
      </c>
      <c r="F39" s="23">
        <f t="shared" si="18"/>
        <v>39077681.100000001</v>
      </c>
      <c r="G39" s="23">
        <f t="shared" si="18"/>
        <v>39077622.539999999</v>
      </c>
      <c r="H39" s="12">
        <f t="shared" si="18"/>
        <v>-71914069.360000014</v>
      </c>
      <c r="I39" s="43" t="s">
        <v>44</v>
      </c>
    </row>
    <row r="40" spans="1:9" ht="11.25" customHeight="1" x14ac:dyDescent="0.2">
      <c r="A40" s="28"/>
      <c r="B40" s="29"/>
      <c r="C40" s="30"/>
      <c r="D40" s="30"/>
      <c r="E40" s="30"/>
      <c r="F40" s="31" t="s">
        <v>22</v>
      </c>
      <c r="G40" s="32"/>
      <c r="H40" s="27"/>
      <c r="I40" s="43" t="s">
        <v>44</v>
      </c>
    </row>
    <row r="41" spans="1:9" x14ac:dyDescent="0.2">
      <c r="A41" s="49" t="s">
        <v>47</v>
      </c>
      <c r="B41" s="49"/>
      <c r="C41" s="49"/>
      <c r="D41" s="49"/>
      <c r="E41" s="49"/>
    </row>
    <row r="42" spans="1:9" x14ac:dyDescent="0.2">
      <c r="A42" s="44"/>
      <c r="B42" s="45"/>
      <c r="C42" s="45"/>
      <c r="D42" s="46"/>
      <c r="E42" s="46"/>
      <c r="F42" s="46"/>
      <c r="G42" s="46"/>
    </row>
    <row r="43" spans="1:9" x14ac:dyDescent="0.2">
      <c r="A43" s="44"/>
      <c r="B43" s="45"/>
      <c r="C43" s="45"/>
      <c r="D43" s="46"/>
      <c r="E43" s="46"/>
      <c r="F43" s="46"/>
      <c r="G43" s="46"/>
    </row>
    <row r="44" spans="1:9" x14ac:dyDescent="0.2">
      <c r="A44" s="44"/>
      <c r="B44" s="45"/>
      <c r="C44" s="45"/>
      <c r="D44" s="46"/>
      <c r="E44" s="46"/>
      <c r="F44" s="46"/>
      <c r="G44" s="46"/>
    </row>
    <row r="45" spans="1:9" x14ac:dyDescent="0.2">
      <c r="A45" s="50" t="s">
        <v>48</v>
      </c>
      <c r="B45" s="50"/>
      <c r="C45" s="50"/>
      <c r="D45" s="50"/>
      <c r="E45" s="51" t="s">
        <v>49</v>
      </c>
      <c r="F45" s="51"/>
      <c r="G45" s="51"/>
      <c r="H45" s="51"/>
    </row>
    <row r="46" spans="1:9" x14ac:dyDescent="0.2">
      <c r="A46" s="47" t="s">
        <v>50</v>
      </c>
      <c r="B46" s="47"/>
      <c r="C46" s="47"/>
      <c r="D46" s="47"/>
      <c r="E46" s="48" t="s">
        <v>51</v>
      </c>
      <c r="F46" s="48"/>
      <c r="G46" s="48"/>
      <c r="H46" s="48"/>
    </row>
  </sheetData>
  <sheetProtection formatCells="0" formatColumns="0" formatRows="0" insertRows="0" autoFilter="0"/>
  <mergeCells count="12">
    <mergeCell ref="A1:H1"/>
    <mergeCell ref="A2:B4"/>
    <mergeCell ref="C2:G2"/>
    <mergeCell ref="H2:H3"/>
    <mergeCell ref="A18:B20"/>
    <mergeCell ref="C18:G18"/>
    <mergeCell ref="H18:H19"/>
    <mergeCell ref="A46:D46"/>
    <mergeCell ref="E46:H46"/>
    <mergeCell ref="A41:E41"/>
    <mergeCell ref="A45:D45"/>
    <mergeCell ref="E45:H45"/>
  </mergeCells>
  <pageMargins left="0.70866141732283472" right="0.70866141732283472" top="0.74803149606299213" bottom="0.74803149606299213" header="0.31496062992125984" footer="0.31496062992125984"/>
  <pageSetup scale="85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2019-04-29T20:14:46Z</cp:lastPrinted>
  <dcterms:created xsi:type="dcterms:W3CDTF">2012-12-11T20:48:19Z</dcterms:created>
  <dcterms:modified xsi:type="dcterms:W3CDTF">2019-04-29T20:15:10Z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